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25" yWindow="690" windowWidth="15480" windowHeight="11640"/>
  </bookViews>
  <sheets>
    <sheet name="Itemized Cost Proposal" sheetId="1" r:id="rId1"/>
  </sheets>
  <definedNames>
    <definedName name="_xlnm._FilterDatabase" localSheetId="0" hidden="1">'Itemized Cost Proposal'!$B$7:$H$29</definedName>
    <definedName name="_xlnm.Print_Area" localSheetId="0">'Itemized Cost Proposal'!$A$1:$O$29</definedName>
    <definedName name="_xlnm.Print_Titles" localSheetId="0">'Itemized Cost Proposal'!$7:$7</definedName>
  </definedNames>
  <calcPr calcId="145621"/>
</workbook>
</file>

<file path=xl/calcChain.xml><?xml version="1.0" encoding="utf-8"?>
<calcChain xmlns="http://schemas.openxmlformats.org/spreadsheetml/2006/main">
  <c r="P22" i="1" l="1"/>
  <c r="Q18" i="1"/>
  <c r="Q17" i="1"/>
  <c r="Q16" i="1"/>
  <c r="P16" i="1"/>
  <c r="N9" i="1" l="1"/>
  <c r="O9" i="1" s="1"/>
  <c r="N8" i="1"/>
  <c r="O8" i="1" s="1"/>
  <c r="M24" i="1"/>
  <c r="O24" i="1" s="1"/>
  <c r="N21" i="1"/>
  <c r="O21" i="1" s="1"/>
  <c r="N20" i="1"/>
  <c r="O20" i="1" s="1"/>
  <c r="N24" i="1" l="1"/>
  <c r="N18" i="1"/>
  <c r="O18" i="1" s="1"/>
  <c r="N17" i="1"/>
  <c r="O17" i="1" s="1"/>
  <c r="N15" i="1"/>
  <c r="O15" i="1" s="1"/>
  <c r="N14" i="1"/>
  <c r="O14" i="1" s="1"/>
  <c r="N12" i="1" l="1"/>
  <c r="O12" i="1" s="1"/>
  <c r="N7" i="1" l="1"/>
  <c r="O7" i="1" s="1"/>
  <c r="N11" i="1"/>
  <c r="O11" i="1" l="1"/>
  <c r="M23" i="1"/>
  <c r="O23" i="1" l="1"/>
  <c r="O27" i="1" s="1"/>
  <c r="N23" i="1"/>
  <c r="N27" i="1" s="1"/>
  <c r="N28" i="1" l="1"/>
</calcChain>
</file>

<file path=xl/sharedStrings.xml><?xml version="1.0" encoding="utf-8"?>
<sst xmlns="http://schemas.openxmlformats.org/spreadsheetml/2006/main" count="81" uniqueCount="65">
  <si>
    <t>UM</t>
  </si>
  <si>
    <t>#</t>
  </si>
  <si>
    <t>MFG discontinued</t>
  </si>
  <si>
    <t>Vendor Name:</t>
  </si>
  <si>
    <t>LS</t>
  </si>
  <si>
    <t>3 Yr Totals</t>
  </si>
  <si>
    <t>Planning, account set-up</t>
  </si>
  <si>
    <t>5 Yr Totals</t>
  </si>
  <si>
    <t>Description</t>
  </si>
  <si>
    <t>Initial Term</t>
  </si>
  <si>
    <t>Renewal Term</t>
  </si>
  <si>
    <t>Attachment A: ITEMIZED COST PROPOSAL</t>
  </si>
  <si>
    <t>Year 1 Bid</t>
  </si>
  <si>
    <t>Year 2 Bid</t>
  </si>
  <si>
    <t>Year 3 Bid</t>
  </si>
  <si>
    <t>Year 1 Qty</t>
  </si>
  <si>
    <t>Year 2 Qty</t>
  </si>
  <si>
    <t>Year 3 Qty</t>
  </si>
  <si>
    <t>Year 4 Bid</t>
  </si>
  <si>
    <t>Year 4 Qty</t>
  </si>
  <si>
    <t>Year 5 Bid</t>
  </si>
  <si>
    <t>Year 5 Qty</t>
  </si>
  <si>
    <t>San Francisco Office to Los Angeles Office Delivery Service</t>
  </si>
  <si>
    <t>Daily pick-up Base Rate (includes the first 20 pounds)</t>
  </si>
  <si>
    <t>Cost per pound after base rate</t>
  </si>
  <si>
    <t>DY</t>
  </si>
  <si>
    <t>LB</t>
  </si>
  <si>
    <t>Los Angeles Office to San Francisco Office Delivery Service</t>
  </si>
  <si>
    <t>Los Angeles Office to Supreme Court of California in San Francisco Delivery Service</t>
  </si>
  <si>
    <t>Daily pick-up Base Rate (includes the first 10 pounds)</t>
  </si>
  <si>
    <t>Fuel Surcharges</t>
  </si>
  <si>
    <t xml:space="preserve">Is there a fuel surcharge?  </t>
  </si>
  <si>
    <t>yes</t>
  </si>
  <si>
    <t>no</t>
  </si>
  <si>
    <t>Y/N</t>
  </si>
  <si>
    <t>flat rate</t>
  </si>
  <si>
    <t>A flat rate per delivery or percentage of shipment charge?</t>
  </si>
  <si>
    <t>If surcharge, continue with details below</t>
  </si>
  <si>
    <t>Enter flat rate</t>
  </si>
  <si>
    <t>%</t>
  </si>
  <si>
    <t>Enter %</t>
  </si>
  <si>
    <t>Pick-up and Delivery Requirements</t>
  </si>
  <si>
    <t>San Francisco to Los Angeles Office Delivery</t>
  </si>
  <si>
    <t>Los Angeles to San Francisco Office Delivery</t>
  </si>
  <si>
    <t>To Northern California Cost per pound</t>
  </si>
  <si>
    <t>To Southern California Cost per pound</t>
  </si>
  <si>
    <t>Average pounds/day</t>
  </si>
  <si>
    <t>Average pounds/PU</t>
  </si>
  <si>
    <t>Average pounds/Box</t>
  </si>
  <si>
    <t>Est annual flat surcharge</t>
  </si>
  <si>
    <t>Est annual % surcharge</t>
  </si>
  <si>
    <t>Projected Initial/Renewal Totals</t>
  </si>
  <si>
    <t>GRAND TOTAL</t>
  </si>
  <si>
    <t>Can you meet all the  requirements outlined in SOW: II.D. including Pick-up &amp; Delivery, Performance and Time Method? Explain any service limitations on additional sheet.</t>
  </si>
  <si>
    <t>Enter pricing for each component in yellow cells below. If cost is bundled with another line in the same column, enter $0.; if not applicable, leave blank. Projected usage will extend all totals out to 3/5 years. Explain any service exceptions.</t>
  </si>
  <si>
    <t>Annual management fees</t>
  </si>
  <si>
    <t>Other fees not listed below</t>
  </si>
  <si>
    <t>YR</t>
  </si>
  <si>
    <t>Los Angeles to CA Supreme Court in SF Delivery Service</t>
  </si>
  <si>
    <t>no cal</t>
  </si>
  <si>
    <t>socal</t>
  </si>
  <si>
    <t>48</t>
  </si>
  <si>
    <t>San Francisco Office to various California Locations Service*</t>
  </si>
  <si>
    <t>* On occasion State Bar will require boxes picked up from a hotel and returned back to office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</si>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</sst>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i/>
      <sz val="8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color rgb="FF0000FF"/>
      <name val="Arial"/>
      <family val="2"/>
    </font>
    <font>
      <b/>
      <i/>
      <sz val="11"/>
      <color rgb="FF0000FF"/>
      <name val="Arial"/>
      <family val="2"/>
    </font>
    <font>
      <sz val="10"/>
      <name val="Arial"/>
      <family val="2"/>
    </font>
    <font>
      <i/>
      <sz val="10"/>
      <color theme="3" tint="0.39997558519241921"/>
      <name val="Arial"/>
      <family val="2"/>
    </font>
    <font>
      <b/>
      <i/>
      <sz val="12"/>
      <color theme="3" tint="0.39997558519241921"/>
      <name val="Arial"/>
      <family val="2"/>
    </font>
    <font>
      <b/>
      <sz val="14"/>
      <name val="Arial"/>
      <family val="2"/>
    </font>
    <font>
      <sz val="10"/>
      <color theme="0" tint="-4.9989318521683403E-2"/>
      <name val="Arial"/>
      <family val="2"/>
    </font>
    <font>
      <b/>
      <sz val="16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i/>
      <sz val="10"/>
      <color rgb="FFFF0000"/>
      <name val="Arial"/>
      <family val="2"/>
    </font>
    <font>
      <sz val="8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Up="1">
      <left/>
      <right style="thin">
        <color indexed="64"/>
      </right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Protection="1"/>
    <xf numFmtId="0" fontId="6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4" fontId="6" fillId="2" borderId="0" xfId="1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0" borderId="0" xfId="0" applyFont="1" applyBorder="1" applyProtection="1"/>
    <xf numFmtId="44" fontId="4" fillId="0" borderId="0" xfId="1" applyFont="1" applyFill="1" applyProtection="1"/>
    <xf numFmtId="0" fontId="2" fillId="0" borderId="0" xfId="0" applyFont="1" applyFill="1" applyAlignment="1" applyProtection="1">
      <alignment horizontal="center"/>
    </xf>
    <xf numFmtId="44" fontId="4" fillId="0" borderId="0" xfId="1" applyFont="1" applyAlignment="1" applyProtection="1">
      <alignment horizontal="center"/>
    </xf>
    <xf numFmtId="44" fontId="4" fillId="0" borderId="0" xfId="1" applyFont="1" applyFill="1" applyBorder="1" applyProtection="1"/>
    <xf numFmtId="44" fontId="4" fillId="0" borderId="0" xfId="1" applyFont="1" applyFill="1" applyAlignment="1" applyProtection="1">
      <alignment horizontal="center"/>
    </xf>
    <xf numFmtId="44" fontId="0" fillId="4" borderId="0" xfId="1" applyFont="1" applyFill="1" applyAlignment="1" applyProtection="1">
      <alignment vertical="center"/>
    </xf>
    <xf numFmtId="164" fontId="3" fillId="0" borderId="1" xfId="2" applyNumberFormat="1" applyFont="1" applyFill="1" applyBorder="1" applyAlignment="1" applyProtection="1">
      <alignment horizontal="center"/>
    </xf>
    <xf numFmtId="164" fontId="4" fillId="0" borderId="1" xfId="2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44" fontId="4" fillId="0" borderId="0" xfId="1" applyFont="1" applyBorder="1" applyAlignment="1" applyProtection="1">
      <alignment horizontal="center"/>
    </xf>
    <xf numFmtId="164" fontId="4" fillId="0" borderId="0" xfId="2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164" fontId="7" fillId="4" borderId="0" xfId="2" applyNumberFormat="1" applyFont="1" applyFill="1" applyBorder="1" applyAlignment="1" applyProtection="1">
      <alignment horizontal="center" vertical="center"/>
    </xf>
    <xf numFmtId="44" fontId="7" fillId="4" borderId="0" xfId="1" applyFont="1" applyFill="1" applyBorder="1" applyAlignment="1" applyProtection="1">
      <alignment horizontal="center" vertical="center"/>
    </xf>
    <xf numFmtId="44" fontId="7" fillId="4" borderId="0" xfId="1" applyFont="1" applyFill="1" applyAlignment="1" applyProtection="1">
      <alignment horizontal="center" vertical="center"/>
    </xf>
    <xf numFmtId="44" fontId="6" fillId="2" borderId="1" xfId="1" applyFont="1" applyFill="1" applyBorder="1" applyAlignment="1" applyProtection="1">
      <alignment horizontal="center" vertical="center" wrapText="1"/>
    </xf>
    <xf numFmtId="44" fontId="3" fillId="3" borderId="0" xfId="1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15" fillId="4" borderId="0" xfId="0" applyFont="1" applyFill="1" applyAlignment="1" applyProtection="1">
      <alignment horizontal="left" vertical="center"/>
    </xf>
    <xf numFmtId="0" fontId="15" fillId="4" borderId="0" xfId="0" applyFont="1" applyFill="1" applyAlignment="1" applyProtection="1">
      <alignment vertical="center" wrapText="1"/>
    </xf>
    <xf numFmtId="0" fontId="14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44" fontId="4" fillId="4" borderId="0" xfId="1" applyFont="1" applyFill="1" applyBorder="1" applyAlignment="1" applyProtection="1">
      <alignment horizontal="center"/>
    </xf>
    <xf numFmtId="164" fontId="4" fillId="4" borderId="0" xfId="2" applyNumberFormat="1" applyFont="1" applyFill="1" applyBorder="1" applyAlignment="1" applyProtection="1">
      <alignment horizontal="center"/>
    </xf>
    <xf numFmtId="44" fontId="4" fillId="4" borderId="0" xfId="1" applyFont="1" applyFill="1" applyBorder="1" applyProtection="1"/>
    <xf numFmtId="0" fontId="18" fillId="3" borderId="0" xfId="0" applyFont="1" applyFill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center"/>
    </xf>
    <xf numFmtId="44" fontId="3" fillId="3" borderId="2" xfId="1" applyFont="1" applyFill="1" applyBorder="1" applyAlignment="1" applyProtection="1">
      <alignment horizontal="left"/>
      <protection locked="0"/>
    </xf>
    <xf numFmtId="0" fontId="19" fillId="4" borderId="0" xfId="0" applyFont="1" applyFill="1" applyProtection="1"/>
    <xf numFmtId="0" fontId="19" fillId="0" borderId="0" xfId="0" applyFont="1" applyFill="1" applyProtection="1"/>
    <xf numFmtId="0" fontId="19" fillId="0" borderId="0" xfId="0" applyFont="1" applyProtection="1"/>
    <xf numFmtId="0" fontId="19" fillId="4" borderId="0" xfId="0" applyFont="1" applyFill="1" applyAlignment="1" applyProtection="1"/>
    <xf numFmtId="0" fontId="20" fillId="4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44" fontId="3" fillId="3" borderId="0" xfId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/>
    </xf>
    <xf numFmtId="49" fontId="1" fillId="0" borderId="2" xfId="2" applyNumberFormat="1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4" fontId="3" fillId="0" borderId="3" xfId="2" applyNumberFormat="1" applyFont="1" applyFill="1" applyBorder="1" applyAlignment="1" applyProtection="1">
      <alignment horizontal="center"/>
    </xf>
    <xf numFmtId="9" fontId="3" fillId="3" borderId="2" xfId="3" applyFont="1" applyFill="1" applyBorder="1" applyAlignment="1" applyProtection="1">
      <alignment horizontal="right"/>
      <protection locked="0"/>
    </xf>
    <xf numFmtId="165" fontId="3" fillId="0" borderId="1" xfId="0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center"/>
    </xf>
    <xf numFmtId="44" fontId="3" fillId="3" borderId="0" xfId="1" applyFont="1" applyFill="1" applyAlignment="1" applyProtection="1">
      <alignment horizontal="center"/>
      <protection locked="0"/>
    </xf>
    <xf numFmtId="0" fontId="21" fillId="4" borderId="0" xfId="0" applyFont="1" applyFill="1" applyProtection="1"/>
    <xf numFmtId="0" fontId="3" fillId="4" borderId="0" xfId="0" applyFont="1" applyFill="1" applyProtection="1"/>
    <xf numFmtId="0" fontId="22" fillId="4" borderId="0" xfId="0" applyFont="1" applyFill="1" applyProtection="1"/>
    <xf numFmtId="0" fontId="13" fillId="4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164" fontId="3" fillId="4" borderId="1" xfId="2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44" fontId="3" fillId="0" borderId="4" xfId="1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44" fontId="3" fillId="0" borderId="4" xfId="1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0" fontId="24" fillId="4" borderId="1" xfId="0" applyFont="1" applyFill="1" applyBorder="1" applyAlignment="1" applyProtection="1">
      <alignment horizontal="left" vertical="center"/>
    </xf>
    <xf numFmtId="0" fontId="25" fillId="4" borderId="1" xfId="0" applyFont="1" applyFill="1" applyBorder="1" applyAlignment="1" applyProtection="1">
      <alignment horizontal="center" vertical="center"/>
    </xf>
    <xf numFmtId="44" fontId="3" fillId="3" borderId="1" xfId="1" applyFont="1" applyFill="1" applyBorder="1" applyAlignment="1" applyProtection="1">
      <alignment horizontal="center"/>
      <protection locked="0"/>
    </xf>
    <xf numFmtId="44" fontId="3" fillId="3" borderId="3" xfId="1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Protection="1"/>
    <xf numFmtId="0" fontId="27" fillId="4" borderId="0" xfId="0" applyFont="1" applyFill="1" applyAlignment="1" applyProtection="1">
      <alignment horizontal="center"/>
    </xf>
    <xf numFmtId="0" fontId="28" fillId="4" borderId="0" xfId="0" applyFont="1" applyFill="1" applyAlignment="1" applyProtection="1">
      <alignment horizontal="center" vertical="center"/>
    </xf>
    <xf numFmtId="0" fontId="29" fillId="4" borderId="0" xfId="0" applyFont="1" applyFill="1" applyAlignment="1" applyProtection="1">
      <alignment horizontal="left"/>
    </xf>
    <xf numFmtId="0" fontId="30" fillId="4" borderId="0" xfId="0" applyFont="1" applyFill="1" applyAlignment="1" applyProtection="1">
      <alignment horizontal="center" vertical="center"/>
    </xf>
    <xf numFmtId="0" fontId="30" fillId="4" borderId="0" xfId="0" applyFont="1" applyFill="1" applyAlignment="1" applyProtection="1">
      <alignment horizontal="center" vertical="center" wrapText="1"/>
    </xf>
    <xf numFmtId="44" fontId="27" fillId="4" borderId="0" xfId="0" applyNumberFormat="1" applyFont="1" applyFill="1" applyProtection="1"/>
    <xf numFmtId="0" fontId="27" fillId="4" borderId="0" xfId="0" applyFont="1" applyFill="1" applyProtection="1"/>
    <xf numFmtId="0" fontId="3" fillId="4" borderId="2" xfId="0" applyFont="1" applyFill="1" applyBorder="1" applyProtection="1"/>
    <xf numFmtId="0" fontId="1" fillId="4" borderId="2" xfId="0" applyFont="1" applyFill="1" applyBorder="1" applyAlignment="1" applyProtection="1">
      <alignment wrapText="1"/>
    </xf>
    <xf numFmtId="165" fontId="13" fillId="4" borderId="0" xfId="0" applyNumberFormat="1" applyFont="1" applyFill="1" applyAlignment="1" applyProtection="1">
      <alignment horizontal="center"/>
    </xf>
    <xf numFmtId="165" fontId="13" fillId="4" borderId="1" xfId="0" applyNumberFormat="1" applyFont="1" applyFill="1" applyBorder="1" applyAlignment="1" applyProtection="1">
      <alignment horizontal="center"/>
    </xf>
    <xf numFmtId="165" fontId="3" fillId="4" borderId="0" xfId="1" applyNumberFormat="1" applyFont="1" applyFill="1" applyBorder="1" applyProtection="1"/>
    <xf numFmtId="165" fontId="3" fillId="4" borderId="1" xfId="1" applyNumberFormat="1" applyFont="1" applyFill="1" applyBorder="1" applyProtection="1"/>
    <xf numFmtId="165" fontId="3" fillId="4" borderId="0" xfId="1" applyNumberFormat="1" applyFont="1" applyFill="1" applyProtection="1"/>
    <xf numFmtId="44" fontId="3" fillId="4" borderId="0" xfId="1" applyNumberFormat="1" applyFont="1" applyFill="1" applyProtection="1"/>
    <xf numFmtId="44" fontId="3" fillId="4" borderId="1" xfId="1" applyNumberFormat="1" applyFont="1" applyFill="1" applyBorder="1" applyProtection="1"/>
    <xf numFmtId="9" fontId="27" fillId="4" borderId="0" xfId="3" applyFont="1" applyFill="1" applyProtection="1"/>
    <xf numFmtId="164" fontId="27" fillId="4" borderId="0" xfId="2" applyNumberFormat="1" applyFont="1" applyFill="1" applyAlignment="1" applyProtection="1">
      <alignment horizontal="right"/>
    </xf>
    <xf numFmtId="164" fontId="28" fillId="4" borderId="0" xfId="2" applyNumberFormat="1" applyFont="1" applyFill="1" applyAlignment="1" applyProtection="1">
      <alignment horizontal="right" vertical="center"/>
    </xf>
    <xf numFmtId="164" fontId="32" fillId="4" borderId="0" xfId="2" applyNumberFormat="1" applyFont="1" applyFill="1" applyAlignment="1" applyProtection="1">
      <alignment horizontal="right"/>
    </xf>
    <xf numFmtId="164" fontId="27" fillId="4" borderId="0" xfId="2" applyNumberFormat="1" applyFont="1" applyFill="1" applyAlignment="1" applyProtection="1">
      <alignment horizontal="right" vertical="center"/>
    </xf>
    <xf numFmtId="164" fontId="30" fillId="4" borderId="0" xfId="2" applyNumberFormat="1" applyFont="1" applyFill="1" applyAlignment="1" applyProtection="1">
      <alignment horizontal="right" vertical="center" wrapText="1"/>
    </xf>
    <xf numFmtId="9" fontId="27" fillId="4" borderId="0" xfId="3" applyFont="1" applyFill="1" applyAlignment="1" applyProtection="1">
      <alignment horizontal="right"/>
    </xf>
    <xf numFmtId="164" fontId="27" fillId="4" borderId="0" xfId="2" applyNumberFormat="1" applyFont="1" applyFill="1" applyBorder="1" applyAlignment="1" applyProtection="1">
      <alignment horizontal="right"/>
    </xf>
    <xf numFmtId="0" fontId="11" fillId="4" borderId="0" xfId="0" applyFont="1" applyFill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center" wrapText="1" indent="1"/>
    </xf>
    <xf numFmtId="0" fontId="5" fillId="0" borderId="2" xfId="0" applyFont="1" applyBorder="1" applyProtection="1"/>
    <xf numFmtId="44" fontId="3" fillId="4" borderId="0" xfId="1" applyFont="1" applyFill="1" applyBorder="1" applyAlignment="1" applyProtection="1">
      <alignment horizontal="left"/>
    </xf>
    <xf numFmtId="0" fontId="5" fillId="0" borderId="0" xfId="0" applyFont="1" applyProtection="1"/>
    <xf numFmtId="0" fontId="0" fillId="4" borderId="0" xfId="0" applyFill="1" applyAlignment="1" applyProtection="1"/>
    <xf numFmtId="0" fontId="0" fillId="4" borderId="1" xfId="0" applyFill="1" applyBorder="1" applyAlignment="1" applyProtection="1"/>
    <xf numFmtId="0" fontId="0" fillId="4" borderId="2" xfId="0" applyFill="1" applyBorder="1" applyAlignment="1" applyProtection="1">
      <alignment wrapText="1"/>
    </xf>
    <xf numFmtId="165" fontId="0" fillId="2" borderId="0" xfId="0" applyNumberFormat="1" applyFill="1" applyBorder="1" applyAlignment="1" applyProtection="1"/>
    <xf numFmtId="165" fontId="0" fillId="2" borderId="1" xfId="0" applyNumberFormat="1" applyFill="1" applyBorder="1" applyAlignment="1" applyProtection="1"/>
    <xf numFmtId="0" fontId="0" fillId="4" borderId="0" xfId="0" applyFill="1" applyBorder="1" applyAlignment="1" applyProtection="1"/>
    <xf numFmtId="0" fontId="2" fillId="3" borderId="2" xfId="0" applyFont="1" applyFill="1" applyBorder="1" applyAlignment="1" applyProtection="1">
      <alignment horizontal="center"/>
      <protection locked="0"/>
    </xf>
    <xf numFmtId="164" fontId="3" fillId="3" borderId="3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44" fontId="3" fillId="3" borderId="2" xfId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right"/>
      <protection locked="0"/>
    </xf>
    <xf numFmtId="44" fontId="3" fillId="3" borderId="0" xfId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</xf>
    <xf numFmtId="165" fontId="26" fillId="2" borderId="7" xfId="0" applyNumberFormat="1" applyFont="1" applyFill="1" applyBorder="1" applyAlignment="1" applyProtection="1"/>
    <xf numFmtId="0" fontId="26" fillId="2" borderId="8" xfId="0" applyFont="1" applyFill="1" applyBorder="1" applyAlignment="1" applyProtection="1"/>
    <xf numFmtId="0" fontId="5" fillId="2" borderId="0" xfId="0" applyFont="1" applyFill="1" applyBorder="1" applyAlignment="1" applyProtection="1">
      <alignment horizontal="right" wrapText="1"/>
    </xf>
    <xf numFmtId="0" fontId="0" fillId="2" borderId="0" xfId="0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26" fillId="2" borderId="6" xfId="0" applyFont="1" applyFill="1" applyBorder="1" applyAlignment="1" applyProtection="1">
      <alignment horizontal="right"/>
    </xf>
    <xf numFmtId="0" fontId="26" fillId="2" borderId="7" xfId="0" applyFont="1" applyFill="1" applyBorder="1" applyAlignment="1" applyProtection="1">
      <alignment horizontal="right"/>
    </xf>
    <xf numFmtId="164" fontId="31" fillId="4" borderId="9" xfId="2" applyNumberFormat="1" applyFont="1" applyFill="1" applyBorder="1" applyAlignment="1" applyProtection="1">
      <alignment horizontal="center" vertical="top" wrapText="1"/>
    </xf>
    <xf numFmtId="0" fontId="31" fillId="0" borderId="10" xfId="0" applyFont="1" applyBorder="1" applyAlignment="1" applyProtection="1">
      <alignment vertical="top" wrapText="1"/>
    </xf>
    <xf numFmtId="0" fontId="31" fillId="0" borderId="11" xfId="0" applyFont="1" applyBorder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0" fontId="8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wrapText="1"/>
    </xf>
    <xf numFmtId="0" fontId="16" fillId="4" borderId="0" xfId="0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right"/>
    </xf>
    <xf numFmtId="0" fontId="0" fillId="0" borderId="2" xfId="0" applyBorder="1" applyAlignment="1" applyProtection="1"/>
    <xf numFmtId="44" fontId="1" fillId="0" borderId="2" xfId="1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5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4" fillId="4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44" fontId="12" fillId="6" borderId="0" xfId="1" applyFont="1" applyFill="1" applyAlignment="1" applyProtection="1">
      <alignment horizontal="center" vertical="center"/>
    </xf>
    <xf numFmtId="44" fontId="12" fillId="5" borderId="0" xfId="1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 wrapText="1"/>
    </xf>
    <xf numFmtId="0" fontId="0" fillId="0" borderId="0" xfId="0" applyAlignment="1" applyProtection="1">
      <alignment horizontal="left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  <color rgb="FFCCFF99"/>
      <color rgb="FF0000FF"/>
      <color rgb="FFCCFF66"/>
      <color rgb="FFCC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tabSelected="1" zoomScaleNormal="100" workbookViewId="0">
      <selection activeCell="B4" sqref="B4"/>
    </sheetView>
  </sheetViews>
  <sheetFormatPr defaultRowHeight="12.75" customHeight="1" x14ac:dyDescent="0.2"/>
  <cols>
    <col min="1" max="1" width="4" style="19" customWidth="1"/>
    <col min="2" max="2" width="49.28515625" style="1" customWidth="1"/>
    <col min="3" max="3" width="6.85546875" style="27" customWidth="1"/>
    <col min="4" max="4" width="8.85546875" style="10" customWidth="1"/>
    <col min="5" max="5" width="8.85546875" style="15" customWidth="1"/>
    <col min="6" max="6" width="8.85546875" style="8" customWidth="1"/>
    <col min="7" max="7" width="8.85546875" style="17" customWidth="1"/>
    <col min="8" max="8" width="8.85546875" style="12" customWidth="1"/>
    <col min="9" max="9" width="8.85546875" style="17" customWidth="1"/>
    <col min="10" max="10" width="8.85546875" style="12" customWidth="1"/>
    <col min="11" max="11" width="8.85546875" style="17" customWidth="1"/>
    <col min="12" max="12" width="8.85546875" style="12" customWidth="1"/>
    <col min="13" max="13" width="8.42578125" style="17" customWidth="1"/>
    <col min="14" max="15" width="13" style="8" customWidth="1"/>
    <col min="16" max="16" width="21.42578125" style="107" customWidth="1"/>
    <col min="17" max="17" width="18.5703125" style="107" customWidth="1"/>
    <col min="18" max="18" width="16.85546875" style="96" customWidth="1"/>
    <col min="19" max="19" width="37.140625" style="46" customWidth="1"/>
    <col min="20" max="20" width="25.7109375" style="47" customWidth="1"/>
    <col min="21" max="21" width="9.140625" style="48"/>
    <col min="22" max="16384" width="9.140625" style="1"/>
  </cols>
  <sheetData>
    <row r="1" spans="1:21" ht="6.75" customHeight="1" x14ac:dyDescent="0.2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R1" s="90"/>
    </row>
    <row r="2" spans="1:21" ht="18.75" customHeight="1" x14ac:dyDescent="0.25">
      <c r="A2" s="145" t="s">
        <v>11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3"/>
      <c r="Q2" s="144"/>
      <c r="R2" s="144"/>
      <c r="S2" s="144"/>
    </row>
    <row r="3" spans="1:21" ht="12.75" customHeight="1" x14ac:dyDescent="0.2">
      <c r="A3" s="33"/>
      <c r="B3" s="36" t="s">
        <v>3</v>
      </c>
      <c r="C3" s="38"/>
      <c r="D3" s="38"/>
      <c r="E3" s="28"/>
      <c r="F3" s="29"/>
      <c r="G3" s="25"/>
      <c r="H3" s="29"/>
      <c r="I3" s="25"/>
      <c r="J3" s="29"/>
      <c r="K3" s="25"/>
      <c r="L3" s="29"/>
      <c r="M3" s="25"/>
      <c r="N3" s="29"/>
      <c r="O3" s="30"/>
      <c r="P3" s="108"/>
      <c r="Q3" s="108"/>
      <c r="R3" s="91"/>
      <c r="S3" s="49"/>
    </row>
    <row r="4" spans="1:21" ht="33" customHeight="1" x14ac:dyDescent="0.2">
      <c r="A4" s="37"/>
      <c r="B4" s="43"/>
      <c r="C4" s="114"/>
      <c r="D4" s="161" t="s">
        <v>54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09"/>
      <c r="Q4" s="109"/>
      <c r="R4" s="92"/>
      <c r="S4" s="49"/>
    </row>
    <row r="5" spans="1:21" s="2" customFormat="1" ht="18" customHeight="1" x14ac:dyDescent="0.2">
      <c r="A5" s="114"/>
      <c r="B5" s="115"/>
      <c r="C5" s="114"/>
      <c r="D5" s="158" t="s">
        <v>9</v>
      </c>
      <c r="E5" s="158"/>
      <c r="F5" s="158"/>
      <c r="G5" s="158"/>
      <c r="H5" s="158"/>
      <c r="I5" s="158"/>
      <c r="J5" s="159" t="s">
        <v>10</v>
      </c>
      <c r="K5" s="159"/>
      <c r="L5" s="160"/>
      <c r="M5" s="160"/>
      <c r="N5" s="13"/>
      <c r="O5" s="13"/>
      <c r="P5" s="110"/>
      <c r="Q5" s="110"/>
      <c r="R5" s="93"/>
      <c r="S5" s="50"/>
      <c r="T5" s="51"/>
      <c r="U5" s="52"/>
    </row>
    <row r="6" spans="1:21" s="5" customFormat="1" ht="24.75" customHeight="1" x14ac:dyDescent="0.2">
      <c r="A6" s="26" t="s">
        <v>1</v>
      </c>
      <c r="B6" s="3" t="s">
        <v>8</v>
      </c>
      <c r="C6" s="59" t="s">
        <v>0</v>
      </c>
      <c r="D6" s="4" t="s">
        <v>12</v>
      </c>
      <c r="E6" s="4" t="s">
        <v>15</v>
      </c>
      <c r="F6" s="4" t="s">
        <v>13</v>
      </c>
      <c r="G6" s="16" t="s">
        <v>16</v>
      </c>
      <c r="H6" s="4" t="s">
        <v>14</v>
      </c>
      <c r="I6" s="4" t="s">
        <v>17</v>
      </c>
      <c r="J6" s="4" t="s">
        <v>18</v>
      </c>
      <c r="K6" s="16" t="s">
        <v>19</v>
      </c>
      <c r="L6" s="4" t="s">
        <v>20</v>
      </c>
      <c r="M6" s="4" t="s">
        <v>21</v>
      </c>
      <c r="N6" s="4" t="s">
        <v>5</v>
      </c>
      <c r="O6" s="31" t="s">
        <v>7</v>
      </c>
      <c r="P6" s="111"/>
      <c r="Q6" s="111"/>
      <c r="R6" s="94"/>
      <c r="S6" s="53"/>
      <c r="T6" s="54"/>
      <c r="U6" s="55"/>
    </row>
    <row r="7" spans="1:21" s="6" customFormat="1" ht="25.5" customHeight="1" x14ac:dyDescent="0.2">
      <c r="A7" s="56">
        <v>1</v>
      </c>
      <c r="B7" s="79" t="s">
        <v>6</v>
      </c>
      <c r="C7" s="56" t="s">
        <v>4</v>
      </c>
      <c r="D7" s="58"/>
      <c r="E7" s="14">
        <v>1</v>
      </c>
      <c r="F7" s="81"/>
      <c r="G7" s="82"/>
      <c r="H7" s="83"/>
      <c r="I7" s="82"/>
      <c r="J7" s="83"/>
      <c r="K7" s="82"/>
      <c r="L7" s="83"/>
      <c r="M7" s="82"/>
      <c r="N7" s="101">
        <f>(D7*E7)+(F7*G7)+(H7*I7)</f>
        <v>0</v>
      </c>
      <c r="O7" s="102">
        <f>N7+(J7*K7)+(L7*M7)</f>
        <v>0</v>
      </c>
      <c r="P7" s="107"/>
      <c r="Q7" s="107"/>
      <c r="R7" s="95"/>
      <c r="S7" s="46"/>
      <c r="T7" s="47" t="s">
        <v>2</v>
      </c>
      <c r="U7" s="47"/>
    </row>
    <row r="8" spans="1:21" s="6" customFormat="1" ht="25.5" customHeight="1" x14ac:dyDescent="0.2">
      <c r="A8" s="56"/>
      <c r="B8" s="63" t="s">
        <v>55</v>
      </c>
      <c r="C8" s="35" t="s">
        <v>57</v>
      </c>
      <c r="D8" s="58"/>
      <c r="E8" s="14">
        <v>1</v>
      </c>
      <c r="F8" s="58"/>
      <c r="G8" s="80">
        <v>1</v>
      </c>
      <c r="H8" s="130"/>
      <c r="I8" s="80">
        <v>1</v>
      </c>
      <c r="J8" s="130"/>
      <c r="K8" s="80">
        <v>1</v>
      </c>
      <c r="L8" s="130"/>
      <c r="M8" s="80">
        <v>1</v>
      </c>
      <c r="N8" s="101">
        <f>(D8*E8)+(F8*G8)+(H8*I8)</f>
        <v>0</v>
      </c>
      <c r="O8" s="102">
        <f>N8+(J8*K8)+(L8*M8)</f>
        <v>0</v>
      </c>
      <c r="P8" s="107"/>
      <c r="Q8" s="107"/>
      <c r="R8" s="95"/>
      <c r="S8" s="46"/>
      <c r="T8" s="47"/>
      <c r="U8" s="47"/>
    </row>
    <row r="9" spans="1:21" s="6" customFormat="1" ht="25.5" customHeight="1" x14ac:dyDescent="0.2">
      <c r="A9" s="44"/>
      <c r="B9" s="64" t="s">
        <v>56</v>
      </c>
      <c r="C9" s="125"/>
      <c r="D9" s="45"/>
      <c r="E9" s="126"/>
      <c r="F9" s="45"/>
      <c r="G9" s="127"/>
      <c r="H9" s="128"/>
      <c r="I9" s="127"/>
      <c r="J9" s="128"/>
      <c r="K9" s="127"/>
      <c r="L9" s="128"/>
      <c r="M9" s="127"/>
      <c r="N9" s="101">
        <f>(D9*E9)+(F9*G9)+(H9*I9)</f>
        <v>0</v>
      </c>
      <c r="O9" s="102">
        <f>N9+(J9*K9)+(L9*M9)</f>
        <v>0</v>
      </c>
      <c r="P9" s="107"/>
      <c r="Q9" s="107"/>
      <c r="R9" s="95"/>
      <c r="S9" s="46"/>
      <c r="T9" s="47"/>
      <c r="U9" s="47"/>
    </row>
    <row r="10" spans="1:21" s="6" customFormat="1" ht="25.5" customHeight="1" x14ac:dyDescent="0.25">
      <c r="A10" s="33"/>
      <c r="B10" s="70" t="s">
        <v>22</v>
      </c>
      <c r="C10" s="73"/>
      <c r="D10" s="73"/>
      <c r="E10" s="75"/>
      <c r="F10" s="71"/>
      <c r="G10" s="84"/>
      <c r="H10" s="71"/>
      <c r="I10" s="85" t="s">
        <v>46</v>
      </c>
      <c r="J10" s="74"/>
      <c r="K10" s="86">
        <v>135</v>
      </c>
      <c r="L10" s="73"/>
      <c r="M10" s="75"/>
      <c r="N10" s="99"/>
      <c r="O10" s="100"/>
      <c r="P10" s="107"/>
      <c r="Q10" s="107"/>
      <c r="R10" s="96"/>
      <c r="S10" s="46"/>
      <c r="T10" s="47"/>
      <c r="U10" s="47"/>
    </row>
    <row r="11" spans="1:21" s="6" customFormat="1" ht="25.5" customHeight="1" x14ac:dyDescent="0.2">
      <c r="A11" s="9">
        <v>2</v>
      </c>
      <c r="B11" s="34" t="s">
        <v>23</v>
      </c>
      <c r="C11" s="35" t="s">
        <v>25</v>
      </c>
      <c r="D11" s="32"/>
      <c r="E11" s="14">
        <v>222</v>
      </c>
      <c r="F11" s="58"/>
      <c r="G11" s="18">
        <v>222</v>
      </c>
      <c r="H11" s="58"/>
      <c r="I11" s="18">
        <v>222</v>
      </c>
      <c r="J11" s="58"/>
      <c r="K11" s="18">
        <v>222</v>
      </c>
      <c r="L11" s="58"/>
      <c r="M11" s="18">
        <v>222</v>
      </c>
      <c r="N11" s="103">
        <f>(D11*E11)+(F11*G11)+(H11*I11)</f>
        <v>0</v>
      </c>
      <c r="O11" s="102">
        <f>N11+(J11*K11)+(L11*M11)</f>
        <v>0</v>
      </c>
      <c r="P11" s="107"/>
      <c r="Q11" s="107"/>
      <c r="R11" s="96"/>
      <c r="S11" s="46"/>
      <c r="T11" s="47"/>
      <c r="U11" s="47"/>
    </row>
    <row r="12" spans="1:21" s="6" customFormat="1" ht="25.5" customHeight="1" x14ac:dyDescent="0.2">
      <c r="A12" s="44">
        <v>3</v>
      </c>
      <c r="B12" s="116" t="s">
        <v>24</v>
      </c>
      <c r="C12" s="60" t="s">
        <v>26</v>
      </c>
      <c r="D12" s="45"/>
      <c r="E12" s="65">
        <v>25530</v>
      </c>
      <c r="F12" s="45"/>
      <c r="G12" s="65">
        <v>25530</v>
      </c>
      <c r="H12" s="45"/>
      <c r="I12" s="65">
        <v>25530</v>
      </c>
      <c r="J12" s="45"/>
      <c r="K12" s="65">
        <v>25530</v>
      </c>
      <c r="L12" s="45"/>
      <c r="M12" s="65">
        <v>25530</v>
      </c>
      <c r="N12" s="103">
        <f>(D12*E12)+(F12*G12)+(H12*I12)</f>
        <v>0</v>
      </c>
      <c r="O12" s="102">
        <f>N12+(J12*K12)+(L12*M12)</f>
        <v>0</v>
      </c>
      <c r="P12" s="107"/>
      <c r="Q12" s="107"/>
      <c r="R12" s="96"/>
      <c r="S12" s="46"/>
      <c r="T12" s="47"/>
      <c r="U12" s="47"/>
    </row>
    <row r="13" spans="1:21" s="6" customFormat="1" ht="25.5" customHeight="1" x14ac:dyDescent="0.25">
      <c r="A13" s="33"/>
      <c r="B13" s="72" t="s">
        <v>27</v>
      </c>
      <c r="C13" s="73"/>
      <c r="D13" s="73"/>
      <c r="E13" s="75"/>
      <c r="F13" s="71"/>
      <c r="G13" s="84"/>
      <c r="H13" s="71"/>
      <c r="I13" s="85" t="s">
        <v>46</v>
      </c>
      <c r="J13" s="74"/>
      <c r="K13" s="86">
        <v>85</v>
      </c>
      <c r="L13" s="73"/>
      <c r="M13" s="75"/>
      <c r="N13" s="99"/>
      <c r="O13" s="100"/>
      <c r="P13" s="107" t="s">
        <v>59</v>
      </c>
      <c r="Q13" s="107" t="s">
        <v>60</v>
      </c>
      <c r="R13" s="96"/>
      <c r="S13" s="46"/>
      <c r="T13" s="47"/>
      <c r="U13" s="47"/>
    </row>
    <row r="14" spans="1:21" s="6" customFormat="1" ht="25.5" customHeight="1" x14ac:dyDescent="0.2">
      <c r="A14" s="9">
        <v>4</v>
      </c>
      <c r="B14" s="34" t="s">
        <v>23</v>
      </c>
      <c r="C14" s="35" t="s">
        <v>25</v>
      </c>
      <c r="D14" s="32"/>
      <c r="E14" s="14">
        <v>222</v>
      </c>
      <c r="F14" s="58"/>
      <c r="G14" s="18">
        <v>222</v>
      </c>
      <c r="H14" s="58"/>
      <c r="I14" s="18">
        <v>222</v>
      </c>
      <c r="J14" s="58"/>
      <c r="K14" s="18">
        <v>222</v>
      </c>
      <c r="L14" s="58"/>
      <c r="M14" s="18">
        <v>222</v>
      </c>
      <c r="N14" s="103">
        <f>(D14*E14)+(F14*G14)+(H14*I14)</f>
        <v>0</v>
      </c>
      <c r="O14" s="102">
        <f>N14+(J14*K14)+(L14*M14)</f>
        <v>0</v>
      </c>
      <c r="P14" s="107" t="s">
        <v>61</v>
      </c>
      <c r="Q14" s="107">
        <v>60</v>
      </c>
      <c r="R14" s="96"/>
      <c r="S14" s="46"/>
      <c r="T14" s="47"/>
      <c r="U14" s="47"/>
    </row>
    <row r="15" spans="1:21" s="6" customFormat="1" ht="25.5" customHeight="1" x14ac:dyDescent="0.2">
      <c r="A15" s="44">
        <v>5</v>
      </c>
      <c r="B15" s="116" t="s">
        <v>24</v>
      </c>
      <c r="C15" s="60" t="s">
        <v>26</v>
      </c>
      <c r="D15" s="45"/>
      <c r="E15" s="65">
        <v>14430</v>
      </c>
      <c r="F15" s="45"/>
      <c r="G15" s="65">
        <v>14430</v>
      </c>
      <c r="H15" s="45"/>
      <c r="I15" s="65">
        <v>14430</v>
      </c>
      <c r="J15" s="45"/>
      <c r="K15" s="65">
        <v>14430</v>
      </c>
      <c r="L15" s="45"/>
      <c r="M15" s="65">
        <v>14430</v>
      </c>
      <c r="N15" s="103">
        <f>(D15*E15)+(F15*G15)+(H15*I15)</f>
        <v>0</v>
      </c>
      <c r="O15" s="102">
        <f>N15+(J15*K15)+(L15*M15)</f>
        <v>0</v>
      </c>
      <c r="P15" s="107">
        <v>216</v>
      </c>
      <c r="Q15" s="107">
        <v>408</v>
      </c>
      <c r="R15" s="96"/>
      <c r="S15" s="46"/>
      <c r="T15" s="47"/>
      <c r="U15" s="47"/>
    </row>
    <row r="16" spans="1:21" s="6" customFormat="1" ht="25.5" customHeight="1" x14ac:dyDescent="0.25">
      <c r="A16" s="33"/>
      <c r="B16" s="70" t="s">
        <v>28</v>
      </c>
      <c r="C16" s="73"/>
      <c r="D16" s="73"/>
      <c r="E16" s="75"/>
      <c r="F16" s="73"/>
      <c r="G16" s="75"/>
      <c r="H16" s="73"/>
      <c r="I16" s="85" t="s">
        <v>47</v>
      </c>
      <c r="J16" s="74"/>
      <c r="K16" s="86">
        <v>10</v>
      </c>
      <c r="L16" s="73"/>
      <c r="M16" s="75"/>
      <c r="N16" s="99"/>
      <c r="O16" s="100"/>
      <c r="P16" s="107">
        <f>SUM(P14:P15)</f>
        <v>216</v>
      </c>
      <c r="Q16" s="107">
        <f>SUM(Q14:Q15)</f>
        <v>468</v>
      </c>
      <c r="R16" s="106"/>
      <c r="S16" s="46"/>
      <c r="T16" s="47"/>
      <c r="U16" s="47"/>
    </row>
    <row r="17" spans="1:21" s="6" customFormat="1" ht="25.5" customHeight="1" x14ac:dyDescent="0.2">
      <c r="A17" s="9">
        <v>6</v>
      </c>
      <c r="B17" s="34" t="s">
        <v>29</v>
      </c>
      <c r="C17" s="35" t="s">
        <v>25</v>
      </c>
      <c r="D17" s="32"/>
      <c r="E17" s="14">
        <v>144</v>
      </c>
      <c r="F17" s="58"/>
      <c r="G17" s="18">
        <v>144</v>
      </c>
      <c r="H17" s="58"/>
      <c r="I17" s="18">
        <v>144</v>
      </c>
      <c r="J17" s="58"/>
      <c r="K17" s="18">
        <v>144</v>
      </c>
      <c r="L17" s="58"/>
      <c r="M17" s="18">
        <v>144</v>
      </c>
      <c r="N17" s="103">
        <f>(D17*E17)+(F17*G17)+(H17*I17)</f>
        <v>0</v>
      </c>
      <c r="O17" s="102">
        <f>N17+(J17*K17)+(L17*M17)</f>
        <v>0</v>
      </c>
      <c r="P17" s="107"/>
      <c r="Q17" s="107">
        <f>SUM(P16:Q16)</f>
        <v>684</v>
      </c>
      <c r="R17" s="96"/>
      <c r="S17" s="46"/>
      <c r="T17" s="47"/>
      <c r="U17" s="47"/>
    </row>
    <row r="18" spans="1:21" s="6" customFormat="1" ht="25.5" customHeight="1" x14ac:dyDescent="0.2">
      <c r="A18" s="44">
        <v>7</v>
      </c>
      <c r="B18" s="116" t="s">
        <v>24</v>
      </c>
      <c r="C18" s="60" t="s">
        <v>26</v>
      </c>
      <c r="D18" s="45"/>
      <c r="E18" s="65">
        <v>0</v>
      </c>
      <c r="F18" s="45"/>
      <c r="G18" s="65">
        <v>0</v>
      </c>
      <c r="H18" s="45"/>
      <c r="I18" s="65">
        <v>0</v>
      </c>
      <c r="J18" s="45"/>
      <c r="K18" s="65">
        <v>0</v>
      </c>
      <c r="L18" s="45"/>
      <c r="M18" s="65">
        <v>0</v>
      </c>
      <c r="N18" s="103">
        <f>(D18*E18)+(F18*G18)+(H18*I18)</f>
        <v>0</v>
      </c>
      <c r="O18" s="102">
        <f>N18+(J18*K18)+(L18*M18)</f>
        <v>0</v>
      </c>
      <c r="P18" s="107"/>
      <c r="Q18" s="112">
        <f>P16/Q17</f>
        <v>0.31578947368421051</v>
      </c>
      <c r="R18" s="96"/>
      <c r="S18" s="46"/>
      <c r="T18" s="47"/>
      <c r="U18" s="47"/>
    </row>
    <row r="19" spans="1:21" s="6" customFormat="1" ht="25.5" customHeight="1" x14ac:dyDescent="0.2">
      <c r="A19" s="76"/>
      <c r="B19" s="70" t="s">
        <v>62</v>
      </c>
      <c r="C19" s="77"/>
      <c r="D19" s="117"/>
      <c r="E19" s="78"/>
      <c r="F19" s="117"/>
      <c r="G19" s="78"/>
      <c r="H19" s="117"/>
      <c r="I19" s="85" t="s">
        <v>48</v>
      </c>
      <c r="J19" s="74"/>
      <c r="K19" s="86">
        <v>19</v>
      </c>
      <c r="L19" s="117"/>
      <c r="M19" s="78"/>
      <c r="N19" s="103"/>
      <c r="O19" s="102"/>
      <c r="P19" s="107"/>
      <c r="Q19" s="107"/>
      <c r="R19" s="96"/>
      <c r="S19" s="46"/>
      <c r="T19" s="47"/>
      <c r="U19" s="47"/>
    </row>
    <row r="20" spans="1:21" s="6" customFormat="1" ht="25.5" customHeight="1" x14ac:dyDescent="0.2">
      <c r="A20" s="56">
        <v>8</v>
      </c>
      <c r="B20" s="118" t="s">
        <v>44</v>
      </c>
      <c r="C20" s="35" t="s">
        <v>26</v>
      </c>
      <c r="D20" s="58"/>
      <c r="E20" s="14">
        <v>2553</v>
      </c>
      <c r="F20" s="58"/>
      <c r="G20" s="14">
        <v>2553</v>
      </c>
      <c r="H20" s="58"/>
      <c r="I20" s="14">
        <v>2553</v>
      </c>
      <c r="J20" s="58"/>
      <c r="K20" s="14">
        <v>2553</v>
      </c>
      <c r="L20" s="58"/>
      <c r="M20" s="14">
        <v>2553</v>
      </c>
      <c r="N20" s="103">
        <f t="shared" ref="N20:N21" si="0">(D20*E20)+(F20*G20)+(H20*I20)</f>
        <v>0</v>
      </c>
      <c r="O20" s="102">
        <f t="shared" ref="O20:O21" si="1">N20+(J20*K20)+(L20*M20)</f>
        <v>0</v>
      </c>
      <c r="P20" s="107">
        <v>7980</v>
      </c>
      <c r="Q20" s="107"/>
      <c r="R20" s="96"/>
      <c r="S20" s="46"/>
      <c r="T20" s="47"/>
      <c r="U20" s="47"/>
    </row>
    <row r="21" spans="1:21" s="6" customFormat="1" ht="25.5" customHeight="1" x14ac:dyDescent="0.2">
      <c r="A21" s="44">
        <v>9</v>
      </c>
      <c r="B21" s="116" t="s">
        <v>45</v>
      </c>
      <c r="C21" s="60" t="s">
        <v>26</v>
      </c>
      <c r="D21" s="45"/>
      <c r="E21" s="65">
        <v>5426</v>
      </c>
      <c r="F21" s="45"/>
      <c r="G21" s="65">
        <v>5426</v>
      </c>
      <c r="H21" s="45"/>
      <c r="I21" s="65">
        <v>5426</v>
      </c>
      <c r="J21" s="45"/>
      <c r="K21" s="65">
        <v>5426</v>
      </c>
      <c r="L21" s="45"/>
      <c r="M21" s="65">
        <v>5426</v>
      </c>
      <c r="N21" s="103">
        <f t="shared" si="0"/>
        <v>0</v>
      </c>
      <c r="O21" s="102">
        <f t="shared" si="1"/>
        <v>0</v>
      </c>
      <c r="P21" s="107"/>
      <c r="Q21" s="107"/>
      <c r="R21" s="96" t="s">
        <v>35</v>
      </c>
      <c r="S21" s="46"/>
      <c r="T21" s="47"/>
      <c r="U21" s="47"/>
    </row>
    <row r="22" spans="1:21" s="6" customFormat="1" ht="25.5" customHeight="1" x14ac:dyDescent="0.25">
      <c r="A22" s="33"/>
      <c r="B22" s="70" t="s">
        <v>30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5"/>
      <c r="N22" s="99"/>
      <c r="O22" s="100"/>
      <c r="P22" s="107">
        <f>SUM(E20:E21)</f>
        <v>7979</v>
      </c>
      <c r="Q22" s="107"/>
      <c r="R22" s="96" t="s">
        <v>39</v>
      </c>
      <c r="S22" s="46"/>
      <c r="T22" s="47"/>
      <c r="U22" s="47"/>
    </row>
    <row r="23" spans="1:21" s="6" customFormat="1" ht="25.5" customHeight="1" x14ac:dyDescent="0.2">
      <c r="A23" s="9">
        <v>10</v>
      </c>
      <c r="B23" s="118" t="s">
        <v>31</v>
      </c>
      <c r="C23" s="35" t="s">
        <v>34</v>
      </c>
      <c r="D23" s="69"/>
      <c r="E23" s="57"/>
      <c r="F23" s="63" t="s">
        <v>37</v>
      </c>
      <c r="G23" s="57"/>
      <c r="H23" s="57"/>
      <c r="I23" s="57"/>
      <c r="J23" s="151" t="s">
        <v>50</v>
      </c>
      <c r="K23" s="152"/>
      <c r="L23" s="152"/>
      <c r="M23" s="67">
        <f>SUM(N11:N21)*I24</f>
        <v>0</v>
      </c>
      <c r="N23" s="104">
        <f>M23*3</f>
        <v>0</v>
      </c>
      <c r="O23" s="105">
        <f>M23*5</f>
        <v>0</v>
      </c>
      <c r="P23" s="107"/>
      <c r="Q23" s="107"/>
      <c r="R23" s="96" t="s">
        <v>32</v>
      </c>
      <c r="S23" s="46"/>
      <c r="T23" s="47"/>
      <c r="U23" s="47"/>
    </row>
    <row r="24" spans="1:21" s="6" customFormat="1" ht="25.5" customHeight="1" x14ac:dyDescent="0.2">
      <c r="A24" s="44">
        <v>11</v>
      </c>
      <c r="B24" s="61" t="s">
        <v>36</v>
      </c>
      <c r="C24" s="131" t="s">
        <v>64</v>
      </c>
      <c r="D24" s="129"/>
      <c r="E24" s="147" t="s">
        <v>38</v>
      </c>
      <c r="F24" s="148"/>
      <c r="G24" s="45"/>
      <c r="H24" s="62" t="s">
        <v>40</v>
      </c>
      <c r="I24" s="66"/>
      <c r="J24" s="149" t="s">
        <v>49</v>
      </c>
      <c r="K24" s="150"/>
      <c r="L24" s="148"/>
      <c r="M24" s="68">
        <f>G24*588</f>
        <v>0</v>
      </c>
      <c r="N24" s="104">
        <f>M24*3</f>
        <v>0</v>
      </c>
      <c r="O24" s="105">
        <f>M24*5</f>
        <v>0</v>
      </c>
      <c r="P24" s="107"/>
      <c r="Q24" s="107"/>
      <c r="R24" s="96" t="s">
        <v>33</v>
      </c>
      <c r="S24" s="46"/>
      <c r="T24" s="47"/>
      <c r="U24" s="47"/>
    </row>
    <row r="25" spans="1:21" s="6" customFormat="1" ht="25.5" customHeight="1" x14ac:dyDescent="0.25">
      <c r="A25" s="33"/>
      <c r="B25" s="70" t="s">
        <v>41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5"/>
      <c r="N25" s="99"/>
      <c r="O25" s="100"/>
      <c r="P25" s="107"/>
      <c r="Q25" s="107"/>
      <c r="R25" s="96" t="s">
        <v>39</v>
      </c>
      <c r="S25" s="46"/>
      <c r="T25" s="47"/>
      <c r="U25" s="47"/>
    </row>
    <row r="26" spans="1:21" s="6" customFormat="1" ht="25.5" customHeight="1" x14ac:dyDescent="0.2">
      <c r="A26" s="9"/>
      <c r="B26" s="153" t="s">
        <v>53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5"/>
      <c r="N26" s="119"/>
      <c r="O26" s="120"/>
      <c r="P26" s="107"/>
      <c r="Q26" s="107"/>
      <c r="R26" s="96" t="s">
        <v>32</v>
      </c>
      <c r="S26" s="46"/>
      <c r="T26" s="47"/>
      <c r="U26" s="47"/>
    </row>
    <row r="27" spans="1:21" s="6" customFormat="1" ht="25.5" customHeight="1" thickBot="1" x14ac:dyDescent="0.25">
      <c r="A27" s="56">
        <v>12</v>
      </c>
      <c r="B27" s="34" t="s">
        <v>42</v>
      </c>
      <c r="C27" s="35" t="s">
        <v>34</v>
      </c>
      <c r="D27" s="69"/>
      <c r="E27" s="97"/>
      <c r="F27" s="98"/>
      <c r="G27" s="121"/>
      <c r="H27" s="121"/>
      <c r="I27" s="121"/>
      <c r="J27" s="134" t="s">
        <v>51</v>
      </c>
      <c r="K27" s="135"/>
      <c r="L27" s="135"/>
      <c r="M27" s="136"/>
      <c r="N27" s="122">
        <f>SUM(N7:N24)</f>
        <v>0</v>
      </c>
      <c r="O27" s="123">
        <f>SUM(O7:O24)</f>
        <v>0</v>
      </c>
      <c r="P27" s="107"/>
      <c r="Q27" s="107"/>
      <c r="R27" s="96" t="s">
        <v>33</v>
      </c>
      <c r="S27" s="46"/>
      <c r="T27" s="47"/>
      <c r="U27" s="47"/>
    </row>
    <row r="28" spans="1:21" s="6" customFormat="1" ht="25.5" customHeight="1" thickBot="1" x14ac:dyDescent="0.3">
      <c r="A28" s="56">
        <v>13</v>
      </c>
      <c r="B28" s="63" t="s">
        <v>43</v>
      </c>
      <c r="C28" s="35" t="s">
        <v>34</v>
      </c>
      <c r="D28" s="87"/>
      <c r="E28" s="139" t="s">
        <v>63</v>
      </c>
      <c r="F28" s="140"/>
      <c r="G28" s="140"/>
      <c r="H28" s="140"/>
      <c r="I28" s="140"/>
      <c r="J28" s="137" t="s">
        <v>52</v>
      </c>
      <c r="K28" s="138"/>
      <c r="L28" s="138"/>
      <c r="M28" s="138"/>
      <c r="N28" s="132">
        <f>N27+O27</f>
        <v>0</v>
      </c>
      <c r="O28" s="133"/>
      <c r="P28" s="107"/>
      <c r="Q28" s="107"/>
      <c r="R28" s="96"/>
      <c r="S28" s="46"/>
      <c r="T28" s="47"/>
      <c r="U28" s="47"/>
    </row>
    <row r="29" spans="1:21" s="6" customFormat="1" ht="25.5" customHeight="1" x14ac:dyDescent="0.2">
      <c r="A29" s="44">
        <v>14</v>
      </c>
      <c r="B29" s="64" t="s">
        <v>58</v>
      </c>
      <c r="C29" s="60" t="s">
        <v>34</v>
      </c>
      <c r="D29" s="88"/>
      <c r="E29" s="141"/>
      <c r="F29" s="142"/>
      <c r="G29" s="142"/>
      <c r="H29" s="142"/>
      <c r="I29" s="142"/>
      <c r="J29" s="124"/>
      <c r="K29" s="124"/>
      <c r="L29" s="124"/>
      <c r="M29" s="124"/>
      <c r="N29" s="124"/>
      <c r="O29" s="124"/>
      <c r="P29" s="107"/>
      <c r="Q29" s="107"/>
      <c r="R29" s="96"/>
      <c r="S29" s="46"/>
      <c r="T29" s="47"/>
      <c r="U29" s="47"/>
    </row>
    <row r="30" spans="1:21" ht="12.75" customHeight="1" x14ac:dyDescent="0.2">
      <c r="A30" s="33"/>
      <c r="B30" s="89"/>
      <c r="C30" s="39"/>
      <c r="D30" s="40"/>
      <c r="E30" s="41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13"/>
    </row>
    <row r="31" spans="1:21" ht="12.75" customHeight="1" x14ac:dyDescent="0.2">
      <c r="A31" s="33"/>
      <c r="B31" s="89"/>
      <c r="C31" s="39"/>
      <c r="D31" s="40"/>
      <c r="E31" s="41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13"/>
    </row>
    <row r="32" spans="1:21" ht="12.75" customHeight="1" x14ac:dyDescent="0.2">
      <c r="A32" s="33"/>
      <c r="B32" s="89"/>
      <c r="C32" s="39"/>
      <c r="D32" s="40"/>
      <c r="E32" s="41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13"/>
    </row>
    <row r="33" spans="1:16" ht="24" customHeight="1" x14ac:dyDescent="0.2">
      <c r="A33" s="33"/>
      <c r="B33" s="89"/>
      <c r="C33" s="39"/>
      <c r="D33" s="40"/>
      <c r="E33" s="41"/>
      <c r="F33" s="42"/>
      <c r="G33" s="39"/>
      <c r="H33" s="40"/>
      <c r="I33" s="39"/>
      <c r="J33" s="40"/>
      <c r="K33" s="39"/>
      <c r="L33" s="40"/>
      <c r="M33" s="39"/>
      <c r="N33" s="42"/>
      <c r="O33" s="42"/>
      <c r="P33" s="113"/>
    </row>
    <row r="34" spans="1:16" ht="12.75" customHeight="1" x14ac:dyDescent="0.2">
      <c r="A34" s="33"/>
      <c r="B34" s="89"/>
      <c r="C34" s="39"/>
      <c r="D34" s="40"/>
      <c r="E34" s="41"/>
      <c r="F34" s="42"/>
      <c r="G34" s="39"/>
      <c r="H34" s="40"/>
      <c r="I34" s="39"/>
      <c r="J34" s="40"/>
      <c r="K34" s="39"/>
      <c r="L34" s="40"/>
      <c r="M34" s="39"/>
      <c r="N34" s="42"/>
      <c r="O34" s="42"/>
      <c r="P34" s="113"/>
    </row>
    <row r="35" spans="1:16" ht="12.75" customHeight="1" x14ac:dyDescent="0.2">
      <c r="A35" s="33"/>
      <c r="B35" s="89"/>
      <c r="C35" s="39"/>
      <c r="D35" s="40"/>
      <c r="E35" s="41"/>
      <c r="F35" s="42"/>
      <c r="G35" s="39"/>
      <c r="H35" s="40"/>
      <c r="I35" s="39"/>
      <c r="J35" s="23"/>
      <c r="K35" s="22"/>
      <c r="L35" s="23"/>
      <c r="M35" s="22"/>
      <c r="N35" s="11"/>
      <c r="O35" s="11"/>
      <c r="P35" s="113"/>
    </row>
    <row r="36" spans="1:16" ht="12.75" customHeight="1" x14ac:dyDescent="0.2">
      <c r="B36" s="7"/>
      <c r="C36" s="24"/>
      <c r="D36" s="20"/>
      <c r="E36" s="21"/>
      <c r="F36" s="11"/>
      <c r="G36" s="22"/>
      <c r="H36" s="23"/>
      <c r="I36" s="22"/>
      <c r="J36" s="23"/>
      <c r="K36" s="22"/>
      <c r="L36" s="23"/>
      <c r="M36" s="22"/>
      <c r="N36" s="11"/>
      <c r="O36" s="11"/>
      <c r="P36" s="113"/>
    </row>
    <row r="37" spans="1:16" ht="12.75" customHeight="1" x14ac:dyDescent="0.2">
      <c r="B37" s="7"/>
      <c r="C37" s="24"/>
      <c r="D37" s="20"/>
      <c r="E37" s="21"/>
      <c r="F37" s="11"/>
      <c r="G37" s="22"/>
      <c r="H37" s="23"/>
      <c r="I37" s="22"/>
      <c r="J37" s="23"/>
      <c r="K37" s="22"/>
      <c r="L37" s="23"/>
      <c r="M37" s="22"/>
      <c r="N37" s="11"/>
      <c r="O37" s="11"/>
      <c r="P37" s="113"/>
    </row>
    <row r="38" spans="1:16" ht="12.75" customHeight="1" x14ac:dyDescent="0.2">
      <c r="B38" s="7"/>
      <c r="C38" s="24"/>
      <c r="D38" s="20"/>
      <c r="E38" s="21"/>
      <c r="F38" s="11"/>
      <c r="G38" s="22"/>
      <c r="H38" s="23"/>
      <c r="I38" s="22"/>
      <c r="J38" s="23"/>
      <c r="K38" s="22"/>
      <c r="L38" s="23"/>
      <c r="M38" s="22"/>
      <c r="N38" s="11"/>
      <c r="O38" s="11"/>
      <c r="P38" s="113"/>
    </row>
    <row r="39" spans="1:16" ht="12.75" customHeight="1" x14ac:dyDescent="0.2">
      <c r="B39" s="7"/>
      <c r="C39" s="24"/>
      <c r="D39" s="20"/>
      <c r="E39" s="21"/>
      <c r="F39" s="11"/>
      <c r="G39" s="22"/>
      <c r="H39" s="23"/>
      <c r="I39" s="22"/>
      <c r="J39" s="23"/>
      <c r="K39" s="22"/>
      <c r="L39" s="23"/>
      <c r="M39" s="22"/>
      <c r="N39" s="11"/>
      <c r="O39" s="11"/>
      <c r="P39" s="113"/>
    </row>
    <row r="40" spans="1:16" ht="12.75" customHeight="1" x14ac:dyDescent="0.2">
      <c r="B40" s="7"/>
      <c r="C40" s="24"/>
      <c r="D40" s="20"/>
      <c r="E40" s="21"/>
      <c r="F40" s="11"/>
      <c r="G40" s="22"/>
      <c r="H40" s="23"/>
      <c r="I40" s="22"/>
      <c r="J40" s="23"/>
      <c r="K40" s="22"/>
      <c r="L40" s="23"/>
      <c r="M40" s="22"/>
      <c r="N40" s="11"/>
      <c r="O40" s="11"/>
      <c r="P40" s="113"/>
    </row>
    <row r="41" spans="1:16" ht="12.75" customHeight="1" x14ac:dyDescent="0.2">
      <c r="B41" s="7"/>
      <c r="C41" s="24"/>
      <c r="D41" s="20"/>
      <c r="E41" s="21"/>
      <c r="F41" s="11"/>
      <c r="G41" s="22"/>
      <c r="H41" s="23"/>
      <c r="I41" s="22"/>
      <c r="J41" s="23"/>
      <c r="K41" s="22"/>
      <c r="L41" s="23"/>
      <c r="M41" s="22"/>
      <c r="N41" s="11"/>
      <c r="O41" s="11"/>
      <c r="P41" s="113"/>
    </row>
    <row r="42" spans="1:16" ht="12.75" customHeight="1" x14ac:dyDescent="0.2">
      <c r="B42" s="7"/>
      <c r="C42" s="24"/>
      <c r="D42" s="20"/>
      <c r="E42" s="21"/>
      <c r="F42" s="11"/>
      <c r="G42" s="22"/>
      <c r="H42" s="23"/>
      <c r="I42" s="22"/>
      <c r="J42" s="23"/>
      <c r="K42" s="22"/>
      <c r="L42" s="23"/>
      <c r="M42" s="22"/>
      <c r="N42" s="11"/>
      <c r="O42" s="11"/>
      <c r="P42" s="113"/>
    </row>
    <row r="43" spans="1:16" ht="12.75" customHeight="1" x14ac:dyDescent="0.2">
      <c r="B43" s="7"/>
      <c r="C43" s="24"/>
      <c r="D43" s="20"/>
      <c r="E43" s="21"/>
      <c r="F43" s="11"/>
      <c r="G43" s="22"/>
      <c r="H43" s="23"/>
      <c r="I43" s="22"/>
      <c r="J43" s="23"/>
      <c r="K43" s="22"/>
      <c r="L43" s="23"/>
      <c r="M43" s="22"/>
      <c r="N43" s="11"/>
      <c r="O43" s="11"/>
      <c r="P43" s="113"/>
    </row>
    <row r="44" spans="1:16" ht="12.75" customHeight="1" x14ac:dyDescent="0.2">
      <c r="D44" s="20"/>
      <c r="F44" s="11"/>
      <c r="H44" s="23"/>
      <c r="J44" s="23"/>
      <c r="L44" s="23"/>
      <c r="N44" s="11"/>
      <c r="O44" s="11"/>
      <c r="P44" s="113"/>
    </row>
    <row r="45" spans="1:16" ht="12.75" customHeight="1" x14ac:dyDescent="0.2">
      <c r="D45" s="20"/>
      <c r="F45" s="11"/>
      <c r="H45" s="23"/>
      <c r="J45" s="23"/>
      <c r="L45" s="23"/>
      <c r="N45" s="11"/>
      <c r="O45" s="11"/>
      <c r="P45" s="113"/>
    </row>
    <row r="46" spans="1:16" ht="12.75" customHeight="1" x14ac:dyDescent="0.2">
      <c r="D46" s="20"/>
      <c r="F46" s="11"/>
      <c r="H46" s="23"/>
      <c r="J46" s="23"/>
      <c r="L46" s="23"/>
      <c r="N46" s="11"/>
      <c r="O46" s="11"/>
      <c r="P46" s="113"/>
    </row>
    <row r="47" spans="1:16" ht="12.75" customHeight="1" x14ac:dyDescent="0.2">
      <c r="D47" s="20"/>
      <c r="F47" s="11"/>
      <c r="H47" s="23"/>
      <c r="J47" s="23"/>
      <c r="L47" s="23"/>
      <c r="N47" s="11"/>
      <c r="O47" s="11"/>
      <c r="P47" s="113"/>
    </row>
    <row r="48" spans="1:16" ht="12.75" customHeight="1" x14ac:dyDescent="0.2">
      <c r="D48" s="20"/>
      <c r="F48" s="11"/>
      <c r="H48" s="23"/>
      <c r="J48" s="23"/>
      <c r="L48" s="23"/>
      <c r="N48" s="11"/>
      <c r="O48" s="11"/>
      <c r="P48" s="113"/>
    </row>
    <row r="49" spans="4:16" ht="12.75" customHeight="1" x14ac:dyDescent="0.2">
      <c r="D49" s="20"/>
      <c r="F49" s="11"/>
      <c r="H49" s="23"/>
      <c r="J49" s="23"/>
      <c r="L49" s="23"/>
      <c r="N49" s="11"/>
      <c r="O49" s="11"/>
      <c r="P49" s="113"/>
    </row>
    <row r="50" spans="4:16" ht="12.75" customHeight="1" x14ac:dyDescent="0.2">
      <c r="D50" s="20"/>
      <c r="F50" s="11"/>
      <c r="H50" s="23"/>
      <c r="J50" s="23"/>
      <c r="L50" s="23"/>
      <c r="N50" s="11"/>
      <c r="O50" s="11"/>
      <c r="P50" s="113"/>
    </row>
    <row r="51" spans="4:16" ht="12.75" customHeight="1" x14ac:dyDescent="0.2">
      <c r="D51" s="20"/>
      <c r="F51" s="11"/>
      <c r="H51" s="23"/>
      <c r="J51" s="23"/>
      <c r="L51" s="23"/>
      <c r="N51" s="11"/>
      <c r="O51" s="11"/>
      <c r="P51" s="113"/>
    </row>
    <row r="52" spans="4:16" ht="12.75" customHeight="1" x14ac:dyDescent="0.2">
      <c r="D52" s="20"/>
      <c r="F52" s="11"/>
      <c r="H52" s="23"/>
      <c r="J52" s="23"/>
      <c r="L52" s="23"/>
      <c r="N52" s="11"/>
      <c r="O52" s="11"/>
      <c r="P52" s="113"/>
    </row>
    <row r="53" spans="4:16" ht="12.75" customHeight="1" x14ac:dyDescent="0.2">
      <c r="D53" s="20"/>
      <c r="F53" s="11"/>
      <c r="H53" s="23"/>
      <c r="J53" s="23"/>
      <c r="L53" s="23"/>
      <c r="N53" s="11"/>
      <c r="O53" s="11"/>
      <c r="P53" s="113"/>
    </row>
    <row r="54" spans="4:16" ht="12.75" customHeight="1" x14ac:dyDescent="0.2">
      <c r="D54" s="20"/>
      <c r="F54" s="11"/>
      <c r="H54" s="23"/>
      <c r="J54" s="23"/>
      <c r="L54" s="23"/>
      <c r="N54" s="11"/>
      <c r="O54" s="11"/>
      <c r="P54" s="113"/>
    </row>
    <row r="55" spans="4:16" ht="12.75" customHeight="1" x14ac:dyDescent="0.2">
      <c r="D55" s="20"/>
      <c r="F55" s="11"/>
      <c r="H55" s="23"/>
      <c r="J55" s="23"/>
      <c r="L55" s="23"/>
      <c r="N55" s="11"/>
      <c r="O55" s="11"/>
      <c r="P55" s="113"/>
    </row>
    <row r="56" spans="4:16" ht="12.75" customHeight="1" x14ac:dyDescent="0.2">
      <c r="D56" s="20"/>
      <c r="F56" s="11"/>
      <c r="H56" s="23"/>
      <c r="J56" s="23"/>
      <c r="L56" s="23"/>
      <c r="N56" s="11"/>
      <c r="O56" s="11"/>
      <c r="P56" s="113"/>
    </row>
    <row r="57" spans="4:16" ht="12.75" customHeight="1" x14ac:dyDescent="0.2">
      <c r="D57" s="20"/>
      <c r="F57" s="11"/>
      <c r="H57" s="23"/>
      <c r="J57" s="23"/>
      <c r="L57" s="23"/>
      <c r="N57" s="11"/>
      <c r="O57" s="11"/>
      <c r="P57" s="113"/>
    </row>
    <row r="58" spans="4:16" ht="12.75" customHeight="1" x14ac:dyDescent="0.2">
      <c r="D58" s="20"/>
      <c r="F58" s="11"/>
      <c r="H58" s="23"/>
      <c r="J58" s="23"/>
      <c r="L58" s="23"/>
      <c r="N58" s="11"/>
      <c r="O58" s="11"/>
      <c r="P58" s="113"/>
    </row>
    <row r="59" spans="4:16" ht="12.75" customHeight="1" x14ac:dyDescent="0.2">
      <c r="D59" s="20"/>
      <c r="F59" s="11"/>
      <c r="H59" s="23"/>
      <c r="J59" s="23"/>
      <c r="L59" s="23"/>
      <c r="N59" s="11"/>
      <c r="O59" s="11"/>
      <c r="P59" s="113"/>
    </row>
    <row r="60" spans="4:16" ht="12.75" customHeight="1" x14ac:dyDescent="0.2">
      <c r="D60" s="20"/>
      <c r="F60" s="11"/>
      <c r="H60" s="23"/>
      <c r="J60" s="23"/>
      <c r="L60" s="23"/>
      <c r="N60" s="11"/>
      <c r="O60" s="11"/>
      <c r="P60" s="113"/>
    </row>
    <row r="61" spans="4:16" ht="12.75" customHeight="1" x14ac:dyDescent="0.2">
      <c r="D61" s="20"/>
      <c r="F61" s="11"/>
      <c r="H61" s="23"/>
      <c r="J61" s="23"/>
      <c r="L61" s="23"/>
      <c r="N61" s="11"/>
      <c r="O61" s="11"/>
      <c r="P61" s="113"/>
    </row>
    <row r="62" spans="4:16" ht="12.75" customHeight="1" x14ac:dyDescent="0.2">
      <c r="D62" s="20"/>
      <c r="F62" s="11"/>
      <c r="H62" s="23"/>
      <c r="J62" s="23"/>
      <c r="L62" s="23"/>
      <c r="N62" s="11"/>
      <c r="O62" s="11"/>
      <c r="P62" s="113"/>
    </row>
    <row r="63" spans="4:16" ht="12.75" customHeight="1" x14ac:dyDescent="0.2">
      <c r="D63" s="20"/>
      <c r="F63" s="11"/>
      <c r="H63" s="23"/>
      <c r="J63" s="23"/>
      <c r="L63" s="23"/>
      <c r="N63" s="11"/>
      <c r="O63" s="11"/>
      <c r="P63" s="113"/>
    </row>
    <row r="64" spans="4:16" ht="12.75" customHeight="1" x14ac:dyDescent="0.2">
      <c r="D64" s="20"/>
      <c r="F64" s="11"/>
      <c r="H64" s="23"/>
      <c r="J64" s="23"/>
      <c r="L64" s="23"/>
      <c r="N64" s="11"/>
      <c r="O64" s="11"/>
      <c r="P64" s="113"/>
    </row>
    <row r="65" spans="4:16" ht="12.75" customHeight="1" x14ac:dyDescent="0.2">
      <c r="D65" s="20"/>
      <c r="F65" s="11"/>
      <c r="H65" s="23"/>
      <c r="J65" s="23"/>
      <c r="L65" s="23"/>
      <c r="N65" s="11"/>
      <c r="O65" s="11"/>
      <c r="P65" s="113"/>
    </row>
    <row r="66" spans="4:16" ht="12.75" customHeight="1" x14ac:dyDescent="0.2">
      <c r="D66" s="20"/>
      <c r="F66" s="11"/>
      <c r="H66" s="23"/>
      <c r="J66" s="23"/>
      <c r="L66" s="23"/>
      <c r="N66" s="11"/>
      <c r="O66" s="11"/>
      <c r="P66" s="113"/>
    </row>
    <row r="67" spans="4:16" ht="12.75" customHeight="1" x14ac:dyDescent="0.2">
      <c r="D67" s="20"/>
      <c r="F67" s="11"/>
      <c r="H67" s="23"/>
      <c r="J67" s="23"/>
      <c r="L67" s="23"/>
      <c r="N67" s="11"/>
      <c r="O67" s="11"/>
      <c r="P67" s="113"/>
    </row>
    <row r="68" spans="4:16" ht="12.75" customHeight="1" x14ac:dyDescent="0.2">
      <c r="D68" s="20"/>
      <c r="F68" s="11"/>
      <c r="H68" s="23"/>
      <c r="J68" s="23"/>
      <c r="L68" s="23"/>
      <c r="N68" s="11"/>
      <c r="O68" s="11"/>
      <c r="P68" s="113"/>
    </row>
    <row r="69" spans="4:16" ht="12.75" customHeight="1" x14ac:dyDescent="0.2">
      <c r="D69" s="20"/>
      <c r="F69" s="11"/>
      <c r="H69" s="23"/>
      <c r="J69" s="23"/>
      <c r="L69" s="23"/>
      <c r="N69" s="11"/>
      <c r="O69" s="11"/>
      <c r="P69" s="113"/>
    </row>
    <row r="70" spans="4:16" ht="12.75" customHeight="1" x14ac:dyDescent="0.2">
      <c r="D70" s="20"/>
      <c r="F70" s="11"/>
      <c r="H70" s="23"/>
      <c r="J70" s="23"/>
      <c r="L70" s="23"/>
      <c r="N70" s="11"/>
      <c r="O70" s="11"/>
      <c r="P70" s="113"/>
    </row>
    <row r="71" spans="4:16" ht="12.75" customHeight="1" x14ac:dyDescent="0.2">
      <c r="D71" s="20"/>
      <c r="F71" s="11"/>
      <c r="H71" s="23"/>
      <c r="J71" s="23"/>
      <c r="L71" s="23"/>
      <c r="N71" s="11"/>
      <c r="O71" s="11"/>
      <c r="P71" s="113"/>
    </row>
    <row r="72" spans="4:16" ht="12.75" customHeight="1" x14ac:dyDescent="0.2">
      <c r="D72" s="20"/>
      <c r="F72" s="11"/>
      <c r="H72" s="23"/>
      <c r="J72" s="23"/>
      <c r="L72" s="23"/>
      <c r="N72" s="11"/>
      <c r="O72" s="11"/>
      <c r="P72" s="113"/>
    </row>
    <row r="73" spans="4:16" ht="12.75" customHeight="1" x14ac:dyDescent="0.2">
      <c r="D73" s="20"/>
      <c r="F73" s="11"/>
      <c r="H73" s="23"/>
      <c r="J73" s="23"/>
      <c r="L73" s="23"/>
      <c r="N73" s="11"/>
      <c r="O73" s="11"/>
      <c r="P73" s="113"/>
    </row>
    <row r="74" spans="4:16" ht="12.75" customHeight="1" x14ac:dyDescent="0.2">
      <c r="D74" s="20"/>
      <c r="F74" s="11"/>
      <c r="H74" s="23"/>
      <c r="J74" s="23"/>
      <c r="L74" s="23"/>
      <c r="N74" s="11"/>
      <c r="O74" s="11"/>
      <c r="P74" s="113"/>
    </row>
    <row r="75" spans="4:16" ht="12.75" customHeight="1" x14ac:dyDescent="0.2">
      <c r="D75" s="20"/>
      <c r="F75" s="11"/>
      <c r="H75" s="23"/>
      <c r="J75" s="23"/>
      <c r="L75" s="23"/>
      <c r="N75" s="11"/>
      <c r="O75" s="11"/>
      <c r="P75" s="113"/>
    </row>
    <row r="76" spans="4:16" ht="12.75" customHeight="1" x14ac:dyDescent="0.2">
      <c r="D76" s="20"/>
      <c r="F76" s="11"/>
      <c r="H76" s="23"/>
      <c r="J76" s="23"/>
      <c r="L76" s="23"/>
      <c r="N76" s="11"/>
      <c r="O76" s="11"/>
      <c r="P76" s="113"/>
    </row>
    <row r="77" spans="4:16" ht="12.75" customHeight="1" x14ac:dyDescent="0.2">
      <c r="D77" s="20"/>
      <c r="F77" s="11"/>
      <c r="H77" s="23"/>
      <c r="J77" s="23"/>
      <c r="L77" s="23"/>
      <c r="N77" s="11"/>
      <c r="O77" s="11"/>
      <c r="P77" s="113"/>
    </row>
    <row r="78" spans="4:16" ht="12.75" customHeight="1" x14ac:dyDescent="0.2">
      <c r="D78" s="20"/>
      <c r="F78" s="11"/>
      <c r="H78" s="23"/>
      <c r="J78" s="23"/>
      <c r="L78" s="23"/>
      <c r="N78" s="11"/>
      <c r="O78" s="11"/>
      <c r="P78" s="113"/>
    </row>
    <row r="79" spans="4:16" ht="12.75" customHeight="1" x14ac:dyDescent="0.2">
      <c r="D79" s="20"/>
      <c r="F79" s="11"/>
      <c r="H79" s="23"/>
      <c r="J79" s="23"/>
      <c r="L79" s="23"/>
      <c r="N79" s="11"/>
      <c r="O79" s="11"/>
      <c r="P79" s="113"/>
    </row>
    <row r="80" spans="4:16" ht="12.75" customHeight="1" x14ac:dyDescent="0.2">
      <c r="D80" s="20"/>
      <c r="F80" s="11"/>
      <c r="H80" s="23"/>
      <c r="J80" s="23"/>
      <c r="L80" s="23"/>
      <c r="N80" s="11"/>
      <c r="O80" s="11"/>
      <c r="P80" s="113"/>
    </row>
    <row r="81" spans="4:16" ht="12.75" customHeight="1" x14ac:dyDescent="0.2">
      <c r="D81" s="20"/>
      <c r="F81" s="11"/>
      <c r="H81" s="23"/>
      <c r="J81" s="23"/>
      <c r="L81" s="23"/>
      <c r="N81" s="11"/>
      <c r="O81" s="11"/>
      <c r="P81" s="113"/>
    </row>
    <row r="82" spans="4:16" ht="12.75" customHeight="1" x14ac:dyDescent="0.2">
      <c r="D82" s="20"/>
      <c r="F82" s="11"/>
      <c r="H82" s="23"/>
      <c r="J82" s="23"/>
      <c r="L82" s="23"/>
      <c r="N82" s="11"/>
      <c r="O82" s="11"/>
      <c r="P82" s="113"/>
    </row>
    <row r="83" spans="4:16" ht="12.75" customHeight="1" x14ac:dyDescent="0.2">
      <c r="D83" s="20"/>
      <c r="F83" s="11"/>
      <c r="H83" s="23"/>
      <c r="J83" s="23"/>
      <c r="L83" s="23"/>
      <c r="N83" s="11"/>
      <c r="O83" s="11"/>
      <c r="P83" s="113"/>
    </row>
    <row r="84" spans="4:16" ht="12.75" customHeight="1" x14ac:dyDescent="0.2">
      <c r="D84" s="20"/>
      <c r="F84" s="11"/>
      <c r="H84" s="23"/>
      <c r="J84" s="23"/>
      <c r="L84" s="23"/>
      <c r="N84" s="11"/>
      <c r="O84" s="11"/>
      <c r="P84" s="113"/>
    </row>
    <row r="85" spans="4:16" ht="12.75" customHeight="1" x14ac:dyDescent="0.2">
      <c r="D85" s="20"/>
      <c r="F85" s="11"/>
      <c r="H85" s="23"/>
      <c r="J85" s="23"/>
      <c r="L85" s="23"/>
      <c r="N85" s="11"/>
      <c r="O85" s="11"/>
      <c r="P85" s="113"/>
    </row>
    <row r="86" spans="4:16" ht="12.75" customHeight="1" x14ac:dyDescent="0.2">
      <c r="D86" s="20"/>
      <c r="F86" s="11"/>
      <c r="H86" s="23"/>
      <c r="J86" s="23"/>
      <c r="L86" s="23"/>
      <c r="N86" s="11"/>
      <c r="O86" s="11"/>
      <c r="P86" s="113"/>
    </row>
    <row r="87" spans="4:16" ht="12.75" customHeight="1" x14ac:dyDescent="0.2">
      <c r="D87" s="20"/>
      <c r="F87" s="11"/>
      <c r="H87" s="23"/>
      <c r="J87" s="23"/>
      <c r="L87" s="23"/>
      <c r="N87" s="11"/>
      <c r="O87" s="11"/>
      <c r="P87" s="113"/>
    </row>
    <row r="88" spans="4:16" ht="12.75" customHeight="1" x14ac:dyDescent="0.2">
      <c r="D88" s="20"/>
      <c r="F88" s="11"/>
      <c r="H88" s="23"/>
      <c r="J88" s="23"/>
      <c r="L88" s="23"/>
      <c r="N88" s="11"/>
      <c r="O88" s="11"/>
      <c r="P88" s="113"/>
    </row>
    <row r="89" spans="4:16" ht="12.75" customHeight="1" x14ac:dyDescent="0.2">
      <c r="D89" s="20"/>
      <c r="F89" s="11"/>
      <c r="H89" s="23"/>
      <c r="J89" s="23"/>
      <c r="L89" s="23"/>
      <c r="N89" s="11"/>
      <c r="O89" s="11"/>
      <c r="P89" s="113"/>
    </row>
    <row r="90" spans="4:16" ht="12.75" customHeight="1" x14ac:dyDescent="0.2">
      <c r="D90" s="20"/>
      <c r="F90" s="11"/>
      <c r="H90" s="23"/>
      <c r="J90" s="23"/>
      <c r="L90" s="23"/>
      <c r="N90" s="11"/>
      <c r="O90" s="11"/>
      <c r="P90" s="113"/>
    </row>
    <row r="91" spans="4:16" ht="12.75" customHeight="1" x14ac:dyDescent="0.2">
      <c r="D91" s="20"/>
      <c r="F91" s="11"/>
      <c r="H91" s="23"/>
      <c r="J91" s="23"/>
      <c r="L91" s="23"/>
      <c r="N91" s="11"/>
      <c r="O91" s="11"/>
      <c r="P91" s="113"/>
    </row>
    <row r="92" spans="4:16" ht="12.75" customHeight="1" x14ac:dyDescent="0.2">
      <c r="D92" s="20"/>
      <c r="F92" s="11"/>
      <c r="H92" s="23"/>
      <c r="J92" s="23"/>
      <c r="L92" s="23"/>
      <c r="N92" s="11"/>
      <c r="O92" s="11"/>
      <c r="P92" s="113"/>
    </row>
    <row r="93" spans="4:16" ht="12.75" customHeight="1" x14ac:dyDescent="0.2">
      <c r="D93" s="20"/>
      <c r="F93" s="11"/>
      <c r="H93" s="23"/>
      <c r="J93" s="23"/>
      <c r="L93" s="23"/>
      <c r="N93" s="11"/>
      <c r="O93" s="11"/>
      <c r="P93" s="113"/>
    </row>
    <row r="94" spans="4:16" ht="12.75" customHeight="1" x14ac:dyDescent="0.2">
      <c r="D94" s="20"/>
      <c r="F94" s="11"/>
      <c r="H94" s="23"/>
      <c r="J94" s="23"/>
      <c r="L94" s="23"/>
      <c r="N94" s="11"/>
      <c r="O94" s="11"/>
      <c r="P94" s="113"/>
    </row>
    <row r="95" spans="4:16" ht="12.75" customHeight="1" x14ac:dyDescent="0.2">
      <c r="D95" s="20"/>
      <c r="F95" s="11"/>
      <c r="H95" s="23"/>
      <c r="J95" s="23"/>
      <c r="L95" s="23"/>
      <c r="N95" s="11"/>
      <c r="O95" s="11"/>
      <c r="P95" s="113"/>
    </row>
    <row r="96" spans="4:16" ht="12.75" customHeight="1" x14ac:dyDescent="0.2">
      <c r="D96" s="20"/>
      <c r="F96" s="11"/>
      <c r="H96" s="23"/>
      <c r="J96" s="23"/>
      <c r="L96" s="23"/>
      <c r="N96" s="11"/>
      <c r="O96" s="11"/>
      <c r="P96" s="113"/>
    </row>
    <row r="97" spans="4:16" ht="12.75" customHeight="1" x14ac:dyDescent="0.2">
      <c r="D97" s="20"/>
      <c r="F97" s="11"/>
      <c r="H97" s="23"/>
      <c r="J97" s="23"/>
      <c r="L97" s="23"/>
      <c r="N97" s="11"/>
      <c r="O97" s="11"/>
      <c r="P97" s="113"/>
    </row>
    <row r="98" spans="4:16" ht="12.75" customHeight="1" x14ac:dyDescent="0.2">
      <c r="D98" s="20"/>
      <c r="F98" s="11"/>
      <c r="H98" s="23"/>
      <c r="J98" s="23"/>
      <c r="L98" s="23"/>
      <c r="N98" s="11"/>
      <c r="O98" s="11"/>
      <c r="P98" s="113"/>
    </row>
    <row r="99" spans="4:16" ht="12.75" customHeight="1" x14ac:dyDescent="0.2">
      <c r="D99" s="20"/>
      <c r="F99" s="11"/>
      <c r="H99" s="23"/>
      <c r="J99" s="23"/>
      <c r="L99" s="23"/>
      <c r="N99" s="11"/>
      <c r="O99" s="11"/>
      <c r="P99" s="113"/>
    </row>
    <row r="100" spans="4:16" ht="12.75" customHeight="1" x14ac:dyDescent="0.2">
      <c r="D100" s="20"/>
      <c r="F100" s="11"/>
      <c r="H100" s="23"/>
      <c r="J100" s="23"/>
      <c r="L100" s="23"/>
      <c r="N100" s="11"/>
      <c r="O100" s="11"/>
      <c r="P100" s="113"/>
    </row>
    <row r="101" spans="4:16" ht="12.75" customHeight="1" x14ac:dyDescent="0.2">
      <c r="D101" s="20"/>
      <c r="F101" s="11"/>
      <c r="H101" s="23"/>
      <c r="J101" s="23"/>
      <c r="L101" s="23"/>
      <c r="N101" s="11"/>
      <c r="O101" s="11"/>
      <c r="P101" s="113"/>
    </row>
    <row r="102" spans="4:16" ht="12.75" customHeight="1" x14ac:dyDescent="0.2">
      <c r="D102" s="20"/>
      <c r="F102" s="11"/>
      <c r="H102" s="23"/>
      <c r="J102" s="23"/>
      <c r="L102" s="23"/>
      <c r="N102" s="11"/>
      <c r="O102" s="11"/>
      <c r="P102" s="113"/>
    </row>
    <row r="103" spans="4:16" ht="12.75" customHeight="1" x14ac:dyDescent="0.2">
      <c r="D103" s="20"/>
      <c r="F103" s="11"/>
      <c r="H103" s="23"/>
      <c r="J103" s="23"/>
      <c r="L103" s="23"/>
      <c r="N103" s="11"/>
      <c r="O103" s="11"/>
      <c r="P103" s="113"/>
    </row>
    <row r="104" spans="4:16" ht="12.75" customHeight="1" x14ac:dyDescent="0.2">
      <c r="D104" s="20"/>
      <c r="F104" s="11"/>
      <c r="H104" s="23"/>
      <c r="J104" s="23"/>
      <c r="L104" s="23"/>
      <c r="N104" s="11"/>
      <c r="O104" s="11"/>
      <c r="P104" s="113"/>
    </row>
    <row r="105" spans="4:16" ht="12.75" customHeight="1" x14ac:dyDescent="0.2">
      <c r="D105" s="20"/>
      <c r="F105" s="11"/>
      <c r="H105" s="23"/>
      <c r="J105" s="23"/>
      <c r="L105" s="23"/>
      <c r="N105" s="11"/>
      <c r="O105" s="11"/>
      <c r="P105" s="113"/>
    </row>
    <row r="106" spans="4:16" ht="12.75" customHeight="1" x14ac:dyDescent="0.2">
      <c r="D106" s="20"/>
      <c r="F106" s="11"/>
      <c r="H106" s="23"/>
      <c r="J106" s="23"/>
      <c r="L106" s="23"/>
      <c r="N106" s="11"/>
      <c r="O106" s="11"/>
      <c r="P106" s="113"/>
    </row>
  </sheetData>
  <sheetProtection password="CF3B" sheet="1" objects="1" scenarios="1"/>
  <sortState ref="B1:L3894">
    <sortCondition ref="B1:B3894"/>
  </sortState>
  <mergeCells count="14">
    <mergeCell ref="A1:O1"/>
    <mergeCell ref="D5:I5"/>
    <mergeCell ref="J5:M5"/>
    <mergeCell ref="D4:O4"/>
    <mergeCell ref="N28:O28"/>
    <mergeCell ref="J27:M27"/>
    <mergeCell ref="J28:M28"/>
    <mergeCell ref="E28:I29"/>
    <mergeCell ref="P2:S2"/>
    <mergeCell ref="A2:O2"/>
    <mergeCell ref="E24:F24"/>
    <mergeCell ref="J24:L24"/>
    <mergeCell ref="J23:L23"/>
    <mergeCell ref="B26:M26"/>
  </mergeCells>
  <phoneticPr fontId="0" type="noConversion"/>
  <dataValidations count="2">
    <dataValidation type="list" allowBlank="1" showInputMessage="1" showErrorMessage="1" sqref="D23 D27:D29">
      <formula1>$R$23:$R$24</formula1>
    </dataValidation>
    <dataValidation type="list" allowBlank="1" showInputMessage="1" showErrorMessage="1" sqref="D24">
      <formula1>$R$21:$R$22</formula1>
    </dataValidation>
  </dataValidations>
  <printOptions horizontalCentered="1" verticalCentered="1" gridLines="1"/>
  <pageMargins left="0.2" right="0.2" top="0.17" bottom="0.17" header="0.5" footer="0.17"/>
  <pageSetup scale="7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Itemized Cost Proposal</vt:lpstr>
      <vt:lpstr>'Itemized Cost Proposal'!Print_Area</vt:lpstr>
      <vt:lpstr>'Itemized Cost Proposal'!Print_Titles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Conover, Andrew</dc:creator>
  <cp:lastModifiedBy>conovera2</cp:lastModifiedBy>
  <cp:lastPrinted>2015-08-20T19:26:27Z</cp:lastPrinted>
  <dcterms:created xsi:type="dcterms:W3CDTF">2009-12-02T19:34:58Z</dcterms:created>
  <dcterms:modified xsi:type="dcterms:W3CDTF">2015-08-26T16:16:40Z</dcterms:modified>
</cp:coreProperties>
</file>